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ROBOCZY\PRZYCHODY I ROZCHODY BP\"/>
    </mc:Choice>
  </mc:AlternateContent>
  <bookViews>
    <workbookView xWindow="0" yWindow="0" windowWidth="19200" windowHeight="6435"/>
  </bookViews>
  <sheets>
    <sheet name="zał.5.2 PiR 2021" sheetId="1" r:id="rId1"/>
  </sheets>
  <definedNames>
    <definedName name="_Order1" hidden="1">255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"09/26/2018 15:45:41"</definedName>
    <definedName name="IQ_QTD" hidden="1">750000</definedName>
    <definedName name="IQ_TODAY" hidden="1">0</definedName>
    <definedName name="IQ_YTDMONTH" hidden="1">130000</definedName>
    <definedName name="_xlnm.Print_Titles" localSheetId="0">'zał.5.2 PiR 2021'!$1:$10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E58" i="1" s="1"/>
  <c r="E73" i="1"/>
  <c r="E57" i="1" s="1"/>
  <c r="E62" i="1"/>
  <c r="E61" i="1"/>
  <c r="E26" i="1"/>
  <c r="E14" i="1" s="1"/>
  <c r="E25" i="1"/>
  <c r="D16" i="1"/>
  <c r="D20" i="1" s="1"/>
  <c r="D24" i="1" s="1"/>
  <c r="D28" i="1" s="1"/>
  <c r="D32" i="1" s="1"/>
  <c r="D36" i="1" s="1"/>
  <c r="E13" i="1"/>
</calcChain>
</file>

<file path=xl/sharedStrings.xml><?xml version="1.0" encoding="utf-8"?>
<sst xmlns="http://schemas.openxmlformats.org/spreadsheetml/2006/main" count="68" uniqueCount="30">
  <si>
    <t>PRZYCHODY I ROZCHODY BUDŻETU PAŃSTWA</t>
  </si>
  <si>
    <t>2. Potrzeby pożyczkowe netto budżetu państwa i ich finansowanie</t>
  </si>
  <si>
    <t>Treść:</t>
  </si>
  <si>
    <t>Poz.</t>
  </si>
  <si>
    <t>Saldo</t>
  </si>
  <si>
    <t xml:space="preserve">          b - Wykonanie</t>
  </si>
  <si>
    <t>w tysiącach złotych</t>
  </si>
  <si>
    <t>I. Potrzeby pożyczkowe netto budżetu państwa</t>
  </si>
  <si>
    <t>a</t>
  </si>
  <si>
    <t>b</t>
  </si>
  <si>
    <t>1. Deficyt budżetu państwa</t>
  </si>
  <si>
    <t>2. Deficyt budżetu środków europejskich</t>
  </si>
  <si>
    <t>II. Finansowanie potrzeb pożyczkowych netto budżetu państwa</t>
  </si>
  <si>
    <t>1. Finansowanie krajowe</t>
  </si>
  <si>
    <t>1.1 Skarbowe papiery wartościowe</t>
  </si>
  <si>
    <t>1.2 Środki na rachunkach budżetowych</t>
  </si>
  <si>
    <t>2. Finansowanie zagraniczne</t>
  </si>
  <si>
    <t>2.1 Obligacje skarbowe</t>
  </si>
  <si>
    <t>2.2 Kredyty otrzymane</t>
  </si>
  <si>
    <t>2.3 Pożyczka z europejskiego instrumentu 
      tymczasowego wsparcia w celu zmniejszenia 
      zagrożeń związanych z bezrobociem (SURE)</t>
  </si>
  <si>
    <t>2.4 Przepływy związane z rachunkiem walutowym</t>
  </si>
  <si>
    <t xml:space="preserve">          a - Budżet wg ustawy budżetowej</t>
  </si>
  <si>
    <t>4. Kredyty i pożyczki udzielone</t>
  </si>
  <si>
    <t>4.1 Pożyczki udzielone (krajowe)</t>
  </si>
  <si>
    <t>4.2 Kredyty i pożyczki udzielone (zagraniczne)</t>
  </si>
  <si>
    <t>5. Prefinansowanie zadań realizowanych z udziałem środków
    pochodzących z budżetu Unii Europejskiej</t>
  </si>
  <si>
    <t>6. Płatności związane z udziałami Skarbu Państwa
    w międzynarodowych instytucjach finansowych</t>
  </si>
  <si>
    <t>7. Zarządzanie płynnością sektora finansów publicznych</t>
  </si>
  <si>
    <t>8. Zarządzanie środkami europejskimi</t>
  </si>
  <si>
    <t>9. Pozostałe przychody i rozchody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</si>
</sst>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10">
    <font>
      <sz val="10"/>
      <name val="Arial CE"/>
      <charset val="238"/>
    </font>
    <font>
      <sz val="10"/>
      <name val="ArialPL"/>
    </font>
    <font>
      <b/>
      <sz val="13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PL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0">
    <xf numFmtId="0" fontId="0" fillId="0" borderId="0" xfId="0"/>
    <xf numFmtId="0" fontId="3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Border="1"/>
    <xf numFmtId="0" fontId="5" fillId="0" borderId="1" xfId="1" applyFont="1" applyBorder="1"/>
    <xf numFmtId="0" fontId="5" fillId="0" borderId="2" xfId="1" applyFont="1" applyBorder="1" applyAlignment="1">
      <alignment horizontal="center" vertical="center"/>
    </xf>
    <xf numFmtId="0" fontId="7" fillId="0" borderId="3" xfId="2" applyFont="1" applyBorder="1"/>
    <xf numFmtId="0" fontId="8" fillId="0" borderId="4" xfId="2" applyFont="1" applyFill="1" applyBorder="1"/>
    <xf numFmtId="0" fontId="9" fillId="0" borderId="5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7" fillId="0" borderId="6" xfId="2" applyFont="1" applyBorder="1"/>
    <xf numFmtId="0" fontId="7" fillId="0" borderId="7" xfId="2" applyFont="1" applyFill="1" applyBorder="1" applyAlignment="1">
      <alignment horizontal="center"/>
    </xf>
    <xf numFmtId="0" fontId="7" fillId="0" borderId="5" xfId="2" applyFont="1" applyBorder="1"/>
    <xf numFmtId="0" fontId="7" fillId="0" borderId="6" xfId="2" applyFont="1" applyBorder="1" applyAlignment="1">
      <alignment horizont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5" xfId="1" applyFont="1" applyBorder="1"/>
    <xf numFmtId="0" fontId="5" fillId="0" borderId="2" xfId="1" applyFont="1" applyBorder="1"/>
    <xf numFmtId="0" fontId="5" fillId="0" borderId="6" xfId="1" applyFont="1" applyBorder="1" applyAlignment="1">
      <alignment horizontal="center"/>
    </xf>
    <xf numFmtId="164" fontId="5" fillId="0" borderId="7" xfId="1" applyNumberFormat="1" applyFont="1" applyBorder="1" applyAlignment="1">
      <alignment horizontal="center"/>
    </xf>
    <xf numFmtId="0" fontId="9" fillId="0" borderId="5" xfId="1" applyFont="1" applyBorder="1" applyAlignment="1"/>
    <xf numFmtId="0" fontId="5" fillId="0" borderId="0" xfId="1" applyFont="1" applyBorder="1" applyAlignment="1">
      <alignment horizontal="left"/>
    </xf>
    <xf numFmtId="164" fontId="5" fillId="0" borderId="6" xfId="1" applyNumberFormat="1" applyFont="1" applyBorder="1" applyAlignment="1"/>
    <xf numFmtId="0" fontId="9" fillId="0" borderId="0" xfId="2" applyFont="1" applyBorder="1"/>
    <xf numFmtId="0" fontId="9" fillId="0" borderId="6" xfId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164" fontId="5" fillId="0" borderId="6" xfId="1" applyNumberFormat="1" applyFont="1" applyBorder="1" applyAlignment="1">
      <alignment horizontal="center"/>
    </xf>
    <xf numFmtId="0" fontId="5" fillId="0" borderId="5" xfId="1" applyFont="1" applyBorder="1" applyAlignment="1">
      <alignment horizontal="left" indent="1"/>
    </xf>
    <xf numFmtId="164" fontId="0" fillId="0" borderId="0" xfId="0" applyNumberFormat="1"/>
    <xf numFmtId="0" fontId="5" fillId="0" borderId="0" xfId="2" applyFont="1" applyBorder="1"/>
    <xf numFmtId="164" fontId="0" fillId="0" borderId="6" xfId="0" applyNumberFormat="1" applyBorder="1"/>
    <xf numFmtId="0" fontId="5" fillId="0" borderId="5" xfId="1" applyFont="1" applyBorder="1" applyAlignment="1">
      <alignment horizontal="left" indent="2"/>
    </xf>
    <xf numFmtId="0" fontId="5" fillId="0" borderId="5" xfId="1" applyFont="1" applyBorder="1" applyAlignment="1">
      <alignment horizontal="left" wrapText="1" indent="1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Border="1"/>
    <xf numFmtId="0" fontId="5" fillId="0" borderId="5" xfId="1" applyFont="1" applyFill="1" applyBorder="1" applyAlignment="1">
      <alignment horizontal="left" indent="1"/>
    </xf>
    <xf numFmtId="0" fontId="5" fillId="0" borderId="0" xfId="1" applyFont="1" applyFill="1" applyBorder="1"/>
    <xf numFmtId="0" fontId="0" fillId="0" borderId="0" xfId="0" applyFill="1"/>
    <xf numFmtId="0" fontId="5" fillId="0" borderId="0" xfId="2" applyFont="1" applyFill="1" applyBorder="1"/>
    <xf numFmtId="0" fontId="5" fillId="0" borderId="6" xfId="1" applyFont="1" applyFill="1" applyBorder="1" applyAlignment="1">
      <alignment horizontal="center"/>
    </xf>
    <xf numFmtId="0" fontId="9" fillId="0" borderId="5" xfId="1" applyFont="1" applyBorder="1"/>
    <xf numFmtId="0" fontId="9" fillId="0" borderId="5" xfId="1" applyFont="1" applyBorder="1" applyAlignment="1">
      <alignment horizontal="left" indent="1"/>
    </xf>
    <xf numFmtId="164" fontId="5" fillId="0" borderId="6" xfId="1" applyNumberFormat="1" applyFont="1" applyFill="1" applyBorder="1" applyAlignment="1">
      <alignment horizontal="center"/>
    </xf>
    <xf numFmtId="164" fontId="9" fillId="0" borderId="6" xfId="1" applyNumberFormat="1" applyFont="1" applyFill="1" applyBorder="1" applyAlignment="1">
      <alignment horizontal="center"/>
    </xf>
    <xf numFmtId="0" fontId="5" fillId="0" borderId="5" xfId="1" applyFont="1" applyFill="1" applyBorder="1" applyAlignment="1">
      <alignment horizontal="left" indent="2"/>
    </xf>
    <xf numFmtId="0" fontId="5" fillId="0" borderId="5" xfId="1" applyFont="1" applyBorder="1" applyAlignment="1">
      <alignment horizontal="left" wrapText="1" indent="2"/>
    </xf>
    <xf numFmtId="0" fontId="9" fillId="0" borderId="6" xfId="1" applyFont="1" applyBorder="1"/>
    <xf numFmtId="0" fontId="9" fillId="0" borderId="6" xfId="1" applyFont="1" applyFill="1" applyBorder="1" applyAlignment="1">
      <alignment horizontal="center"/>
    </xf>
    <xf numFmtId="0" fontId="5" fillId="0" borderId="8" xfId="1" applyFont="1" applyBorder="1"/>
    <xf numFmtId="0" fontId="5" fillId="0" borderId="9" xfId="2" applyFont="1" applyBorder="1"/>
    <xf numFmtId="0" fontId="9" fillId="0" borderId="10" xfId="1" applyFont="1" applyBorder="1"/>
    <xf numFmtId="164" fontId="5" fillId="0" borderId="10" xfId="1" applyNumberFormat="1" applyFont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/>
    </xf>
  </cellXfs>
  <cellStyles count="3">
    <cellStyle name="Normalny" xfId="0" builtinId="0"/>
    <cellStyle name="Normalny_CZ.98-FINANSOW.DEFICYTU z budżetu" xfId="2"/>
    <cellStyle name="Normalny_Załącznik nr 3 na 2004 15 wrześni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4" tint="0.79998168889431442"/>
  </sheetPr>
  <dimension ref="B1:G90"/>
  <sheetViews>
    <sheetView showGridLines="0" showZeros="0" tabSelected="1" zoomScale="80" zoomScaleNormal="80" zoomScaleSheetLayoutView="100" workbookViewId="0"/>
  </sheetViews>
  <sheetFormatPr defaultColWidth="9.140625" defaultRowHeight="12.75"/>
  <cols>
    <col min="1" max="1" width="2.42578125" customWidth="1"/>
    <col min="2" max="2" width="72.7109375" bestFit="1" customWidth="1"/>
    <col min="3" max="3" width="12" customWidth="1"/>
    <col min="4" max="4" width="9.5703125" customWidth="1"/>
    <col min="5" max="5" width="28.140625" customWidth="1"/>
    <col min="6" max="6" width="12.5703125" bestFit="1" customWidth="1"/>
    <col min="7" max="7" width="11.140625" bestFit="1" customWidth="1"/>
  </cols>
  <sheetData>
    <row r="1" spans="2:5" ht="24.75" customHeight="1">
      <c r="B1" s="58" t="s">
        <v>0</v>
      </c>
      <c r="C1" s="58"/>
      <c r="D1" s="58"/>
      <c r="E1" s="58"/>
    </row>
    <row r="2" spans="2:5" ht="13.5" customHeight="1">
      <c r="B2" s="1"/>
      <c r="C2" s="1"/>
      <c r="D2" s="1"/>
      <c r="E2" s="1"/>
    </row>
    <row r="3" spans="2:5" ht="15" customHeight="1">
      <c r="B3" s="59" t="s">
        <v>1</v>
      </c>
      <c r="C3" s="59"/>
      <c r="D3" s="59"/>
      <c r="E3" s="59"/>
    </row>
    <row r="4" spans="2:5" ht="15" customHeight="1">
      <c r="B4" s="2"/>
      <c r="C4" s="3"/>
      <c r="D4" s="2"/>
      <c r="E4" s="2"/>
    </row>
    <row r="5" spans="2:5" ht="15" customHeight="1">
      <c r="B5" s="4"/>
      <c r="C5" s="5"/>
      <c r="D5" s="6"/>
      <c r="E5" s="7"/>
    </row>
    <row r="6" spans="2:5" ht="15" customHeight="1">
      <c r="B6" s="8" t="s">
        <v>2</v>
      </c>
      <c r="C6" s="9"/>
      <c r="D6" s="10"/>
      <c r="E6" s="11"/>
    </row>
    <row r="7" spans="2:5" ht="15" customHeight="1">
      <c r="B7" s="12" t="s">
        <v>21</v>
      </c>
      <c r="C7" s="9"/>
      <c r="D7" s="13" t="s">
        <v>3</v>
      </c>
      <c r="E7" s="11" t="s">
        <v>4</v>
      </c>
    </row>
    <row r="8" spans="2:5" ht="15" customHeight="1">
      <c r="B8" s="12" t="s">
        <v>5</v>
      </c>
      <c r="C8" s="9"/>
      <c r="D8" s="10"/>
      <c r="E8" s="11"/>
    </row>
    <row r="9" spans="2:5" ht="19.5" customHeight="1">
      <c r="B9" s="14"/>
      <c r="C9" s="15"/>
      <c r="D9" s="16"/>
      <c r="E9" s="17" t="s">
        <v>6</v>
      </c>
    </row>
    <row r="10" spans="2:5" ht="19.5" customHeight="1">
      <c r="B10" s="18">
        <v>1</v>
      </c>
      <c r="C10" s="15"/>
      <c r="D10" s="19">
        <v>2</v>
      </c>
      <c r="E10" s="17">
        <v>3</v>
      </c>
    </row>
    <row r="11" spans="2:5" ht="15" customHeight="1">
      <c r="B11" s="20"/>
      <c r="C11" s="21"/>
      <c r="D11" s="22"/>
      <c r="E11" s="23"/>
    </row>
    <row r="12" spans="2:5" ht="15" customHeight="1">
      <c r="B12" s="24" t="s">
        <v>7</v>
      </c>
      <c r="C12" s="25"/>
      <c r="D12" s="22">
        <v>1</v>
      </c>
      <c r="E12" s="26"/>
    </row>
    <row r="13" spans="2:5" ht="15" customHeight="1">
      <c r="B13" s="20"/>
      <c r="C13" s="27" t="s">
        <v>8</v>
      </c>
      <c r="D13" s="28"/>
      <c r="E13" s="29">
        <f>SUM(E17,E21,E25,E37,E41,E45,E49,E53)</f>
        <v>32479823</v>
      </c>
    </row>
    <row r="14" spans="2:5" ht="15" customHeight="1">
      <c r="B14" s="20"/>
      <c r="C14" s="27" t="s">
        <v>9</v>
      </c>
      <c r="D14" s="28"/>
      <c r="E14" s="29">
        <f>SUM(E18,E22,E26,E38,E42,E46,E50,E54)</f>
        <v>-7996918.2439099886</v>
      </c>
    </row>
    <row r="15" spans="2:5" ht="15" customHeight="1">
      <c r="B15" s="20"/>
      <c r="C15" s="3"/>
      <c r="D15" s="22"/>
      <c r="E15" s="30"/>
    </row>
    <row r="16" spans="2:5" ht="15" customHeight="1">
      <c r="B16" s="31" t="s">
        <v>10</v>
      </c>
      <c r="C16" s="3"/>
      <c r="D16" s="22">
        <f>D12+1</f>
        <v>2</v>
      </c>
      <c r="E16" s="34"/>
    </row>
    <row r="17" spans="2:5" ht="15" customHeight="1">
      <c r="B17" s="31"/>
      <c r="C17" s="33" t="s">
        <v>8</v>
      </c>
      <c r="D17" s="22"/>
      <c r="E17" s="30">
        <v>40507711</v>
      </c>
    </row>
    <row r="18" spans="2:5" ht="15" customHeight="1">
      <c r="B18" s="31"/>
      <c r="C18" s="33" t="s">
        <v>9</v>
      </c>
      <c r="D18" s="22"/>
      <c r="E18" s="30">
        <v>26373354.013980001</v>
      </c>
    </row>
    <row r="19" spans="2:5" ht="15" customHeight="1">
      <c r="B19" s="31"/>
      <c r="C19" s="3"/>
      <c r="D19" s="22"/>
      <c r="E19" s="34"/>
    </row>
    <row r="20" spans="2:5" ht="15" customHeight="1">
      <c r="B20" s="31" t="s">
        <v>11</v>
      </c>
      <c r="C20" s="3"/>
      <c r="D20" s="22">
        <f>D16+1</f>
        <v>3</v>
      </c>
      <c r="E20" s="34"/>
    </row>
    <row r="21" spans="2:5" ht="15" customHeight="1">
      <c r="B21" s="31"/>
      <c r="C21" s="33" t="s">
        <v>8</v>
      </c>
      <c r="D21" s="22"/>
      <c r="E21" s="30">
        <v>6864846</v>
      </c>
    </row>
    <row r="22" spans="2:5" ht="15" customHeight="1">
      <c r="B22" s="31"/>
      <c r="C22" s="33" t="s">
        <v>9</v>
      </c>
      <c r="D22" s="22"/>
      <c r="E22" s="30">
        <v>-660540.69036000001</v>
      </c>
    </row>
    <row r="23" spans="2:5" ht="15" customHeight="1">
      <c r="B23" s="31"/>
      <c r="C23" s="3"/>
      <c r="D23" s="22"/>
      <c r="E23" s="30"/>
    </row>
    <row r="24" spans="2:5" ht="15" customHeight="1">
      <c r="B24" s="39" t="s">
        <v>22</v>
      </c>
      <c r="C24" s="3"/>
      <c r="D24" s="22">
        <f>D20+1</f>
        <v>4</v>
      </c>
      <c r="E24" s="34"/>
    </row>
    <row r="25" spans="2:5" ht="15" customHeight="1">
      <c r="B25" s="31"/>
      <c r="C25" s="33" t="s">
        <v>8</v>
      </c>
      <c r="D25" s="22"/>
      <c r="E25" s="30">
        <f>E29+E33</f>
        <v>365984</v>
      </c>
    </row>
    <row r="26" spans="2:5" ht="15" customHeight="1">
      <c r="B26" s="31"/>
      <c r="C26" s="33" t="s">
        <v>9</v>
      </c>
      <c r="D26" s="22"/>
      <c r="E26" s="30">
        <f>E30+E34</f>
        <v>-83955.514919999987</v>
      </c>
    </row>
    <row r="27" spans="2:5" ht="15" customHeight="1">
      <c r="B27" s="31"/>
      <c r="C27" s="3"/>
      <c r="D27" s="22"/>
      <c r="E27" s="30"/>
    </row>
    <row r="28" spans="2:5" ht="15" customHeight="1">
      <c r="B28" s="35" t="s">
        <v>23</v>
      </c>
      <c r="C28" s="3"/>
      <c r="D28" s="22">
        <f>D24+1</f>
        <v>5</v>
      </c>
      <c r="E28" s="30"/>
    </row>
    <row r="29" spans="2:5" ht="15" customHeight="1">
      <c r="B29" s="35"/>
      <c r="C29" s="33" t="s">
        <v>8</v>
      </c>
      <c r="D29" s="22"/>
      <c r="E29" s="30">
        <v>205677</v>
      </c>
    </row>
    <row r="30" spans="2:5" ht="15" customHeight="1">
      <c r="B30" s="35"/>
      <c r="C30" s="33" t="s">
        <v>9</v>
      </c>
      <c r="D30" s="22"/>
      <c r="E30" s="30">
        <v>-110330.04535999999</v>
      </c>
    </row>
    <row r="31" spans="2:5" ht="15" customHeight="1">
      <c r="B31" s="35"/>
      <c r="C31" s="3"/>
      <c r="D31" s="22"/>
      <c r="E31" s="30"/>
    </row>
    <row r="32" spans="2:5" ht="15" customHeight="1">
      <c r="B32" s="35" t="s">
        <v>24</v>
      </c>
      <c r="C32" s="3"/>
      <c r="D32" s="22">
        <f>D28+1</f>
        <v>6</v>
      </c>
      <c r="E32" s="30"/>
    </row>
    <row r="33" spans="2:5" ht="15" customHeight="1">
      <c r="B33" s="35"/>
      <c r="C33" s="33" t="s">
        <v>8</v>
      </c>
      <c r="D33" s="22"/>
      <c r="E33" s="30">
        <v>160307</v>
      </c>
    </row>
    <row r="34" spans="2:5" ht="15" customHeight="1">
      <c r="B34" s="35"/>
      <c r="C34" s="33" t="s">
        <v>9</v>
      </c>
      <c r="D34" s="22"/>
      <c r="E34" s="30">
        <v>26374.530440000002</v>
      </c>
    </row>
    <row r="35" spans="2:5" ht="15" customHeight="1">
      <c r="B35" s="35"/>
      <c r="C35" s="3"/>
      <c r="D35" s="22"/>
      <c r="E35" s="30"/>
    </row>
    <row r="36" spans="2:5" ht="30" customHeight="1">
      <c r="B36" s="36" t="s">
        <v>25</v>
      </c>
      <c r="C36" s="3"/>
      <c r="D36" s="22">
        <f>D32+1</f>
        <v>7</v>
      </c>
      <c r="E36" s="30"/>
    </row>
    <row r="37" spans="2:5" ht="15" customHeight="1">
      <c r="B37" s="36"/>
      <c r="C37" s="33" t="s">
        <v>8</v>
      </c>
      <c r="D37" s="22"/>
      <c r="E37" s="30">
        <v>65273</v>
      </c>
    </row>
    <row r="38" spans="2:5" ht="15" customHeight="1">
      <c r="B38" s="36"/>
      <c r="C38" s="33" t="s">
        <v>9</v>
      </c>
      <c r="D38" s="22"/>
      <c r="E38" s="30">
        <v>10108.292600000001</v>
      </c>
    </row>
    <row r="39" spans="2:5" ht="15" customHeight="1">
      <c r="B39" s="36"/>
      <c r="C39" s="3"/>
      <c r="D39" s="22"/>
      <c r="E39" s="30"/>
    </row>
    <row r="40" spans="2:5" ht="30" customHeight="1">
      <c r="B40" s="36" t="s">
        <v>26</v>
      </c>
      <c r="C40" s="3"/>
      <c r="D40" s="37">
        <v>8</v>
      </c>
      <c r="E40" s="30"/>
    </row>
    <row r="41" spans="2:5" ht="15" customHeight="1">
      <c r="B41" s="36"/>
      <c r="C41" s="33" t="s">
        <v>8</v>
      </c>
      <c r="D41" s="38"/>
      <c r="E41" s="30">
        <v>1547508</v>
      </c>
    </row>
    <row r="42" spans="2:5" ht="15" customHeight="1">
      <c r="B42" s="36"/>
      <c r="C42" s="33" t="s">
        <v>9</v>
      </c>
      <c r="D42" s="38"/>
      <c r="E42" s="30">
        <v>1498582.1404200001</v>
      </c>
    </row>
    <row r="43" spans="2:5" ht="15" customHeight="1">
      <c r="B43" s="36"/>
      <c r="C43" s="3"/>
      <c r="D43" s="38"/>
      <c r="E43" s="30"/>
    </row>
    <row r="44" spans="2:5" ht="15" customHeight="1">
      <c r="B44" s="31" t="s">
        <v>27</v>
      </c>
      <c r="C44" s="3"/>
      <c r="D44" s="37">
        <v>9</v>
      </c>
      <c r="E44" s="30"/>
    </row>
    <row r="45" spans="2:5" ht="15" customHeight="1">
      <c r="B45" s="31"/>
      <c r="C45" s="33" t="s">
        <v>8</v>
      </c>
      <c r="D45" s="22"/>
      <c r="E45" s="30">
        <v>-15877000</v>
      </c>
    </row>
    <row r="46" spans="2:5" ht="15" customHeight="1">
      <c r="B46" s="31"/>
      <c r="C46" s="33" t="s">
        <v>9</v>
      </c>
      <c r="D46" s="22"/>
      <c r="E46" s="30">
        <v>-23308846.797989994</v>
      </c>
    </row>
    <row r="47" spans="2:5" ht="15" customHeight="1">
      <c r="B47" s="31"/>
      <c r="C47" s="3"/>
      <c r="D47" s="22"/>
      <c r="E47" s="30"/>
    </row>
    <row r="48" spans="2:5" s="41" customFormat="1" ht="15" customHeight="1">
      <c r="B48" s="39" t="s">
        <v>28</v>
      </c>
      <c r="C48" s="40"/>
      <c r="D48" s="22">
        <v>10</v>
      </c>
      <c r="E48" s="30"/>
    </row>
    <row r="49" spans="2:5" s="41" customFormat="1" ht="15" customHeight="1">
      <c r="B49" s="39"/>
      <c r="C49" s="42" t="s">
        <v>8</v>
      </c>
      <c r="D49" s="22"/>
      <c r="E49" s="30">
        <v>5792</v>
      </c>
    </row>
    <row r="50" spans="2:5" s="41" customFormat="1" ht="15" customHeight="1">
      <c r="B50" s="39"/>
      <c r="C50" s="42" t="s">
        <v>9</v>
      </c>
      <c r="D50" s="22"/>
      <c r="E50" s="30">
        <v>-10090895.848289996</v>
      </c>
    </row>
    <row r="51" spans="2:5" ht="15" customHeight="1">
      <c r="B51" s="31"/>
      <c r="C51" s="3"/>
      <c r="D51" s="22"/>
      <c r="E51" s="30"/>
    </row>
    <row r="52" spans="2:5" s="41" customFormat="1" ht="30.75" customHeight="1">
      <c r="B52" s="31" t="s">
        <v>29</v>
      </c>
      <c r="C52" s="3"/>
      <c r="D52" s="43">
        <v>11</v>
      </c>
      <c r="E52" s="30"/>
    </row>
    <row r="53" spans="2:5" s="41" customFormat="1" ht="15" customHeight="1">
      <c r="B53" s="31"/>
      <c r="C53" s="33" t="s">
        <v>8</v>
      </c>
      <c r="D53" s="43"/>
      <c r="E53" s="30">
        <v>-1000291</v>
      </c>
    </row>
    <row r="54" spans="2:5" s="41" customFormat="1" ht="15" customHeight="1">
      <c r="B54" s="31"/>
      <c r="C54" s="33" t="s">
        <v>9</v>
      </c>
      <c r="D54" s="43"/>
      <c r="E54" s="30">
        <v>-1734723.83935</v>
      </c>
    </row>
    <row r="55" spans="2:5" ht="15" customHeight="1">
      <c r="B55" s="31"/>
      <c r="C55" s="3"/>
      <c r="D55" s="22"/>
      <c r="E55" s="30"/>
    </row>
    <row r="56" spans="2:5" ht="15" customHeight="1">
      <c r="B56" s="44" t="s">
        <v>12</v>
      </c>
      <c r="C56" s="3"/>
      <c r="D56" s="43">
        <v>12</v>
      </c>
      <c r="E56" s="30"/>
    </row>
    <row r="57" spans="2:5" ht="15" customHeight="1">
      <c r="B57" s="44"/>
      <c r="C57" s="27" t="s">
        <v>8</v>
      </c>
      <c r="D57" s="43"/>
      <c r="E57" s="29">
        <f>E61+E73</f>
        <v>32479823</v>
      </c>
    </row>
    <row r="58" spans="2:5" ht="15" customHeight="1">
      <c r="B58" s="44"/>
      <c r="C58" s="27" t="s">
        <v>9</v>
      </c>
      <c r="D58" s="43"/>
      <c r="E58" s="29">
        <f>E62+E74</f>
        <v>-7996918.2439099997</v>
      </c>
    </row>
    <row r="59" spans="2:5" ht="15" customHeight="1">
      <c r="B59" s="44"/>
      <c r="C59" s="3"/>
      <c r="D59" s="22"/>
      <c r="E59" s="30"/>
    </row>
    <row r="60" spans="2:5" ht="15" customHeight="1">
      <c r="B60" s="45" t="s">
        <v>13</v>
      </c>
      <c r="C60" s="3"/>
      <c r="D60" s="22">
        <v>13</v>
      </c>
      <c r="E60" s="46"/>
    </row>
    <row r="61" spans="2:5" ht="15" customHeight="1">
      <c r="B61" s="45"/>
      <c r="C61" s="27" t="s">
        <v>8</v>
      </c>
      <c r="D61" s="22"/>
      <c r="E61" s="47">
        <f>E65+E69</f>
        <v>32471098</v>
      </c>
    </row>
    <row r="62" spans="2:5" ht="15" customHeight="1">
      <c r="B62" s="45"/>
      <c r="C62" s="27" t="s">
        <v>9</v>
      </c>
      <c r="D62" s="22"/>
      <c r="E62" s="47">
        <f>E66+E70</f>
        <v>-18224716.006229997</v>
      </c>
    </row>
    <row r="63" spans="2:5" ht="15" customHeight="1">
      <c r="B63" s="45"/>
      <c r="C63" s="3"/>
      <c r="D63" s="22"/>
      <c r="E63" s="30"/>
    </row>
    <row r="64" spans="2:5" ht="15" customHeight="1">
      <c r="B64" s="35" t="s">
        <v>14</v>
      </c>
      <c r="C64" s="3"/>
      <c r="D64" s="22">
        <v>14</v>
      </c>
      <c r="E64" s="46"/>
    </row>
    <row r="65" spans="2:5" ht="15" customHeight="1">
      <c r="B65" s="35"/>
      <c r="C65" s="33" t="s">
        <v>8</v>
      </c>
      <c r="D65" s="22"/>
      <c r="E65" s="46">
        <v>16149178</v>
      </c>
    </row>
    <row r="66" spans="2:5" ht="15" customHeight="1">
      <c r="B66" s="35"/>
      <c r="C66" s="33" t="s">
        <v>9</v>
      </c>
      <c r="D66" s="22"/>
      <c r="E66" s="46">
        <v>15296963.783680007</v>
      </c>
    </row>
    <row r="67" spans="2:5" ht="15" customHeight="1">
      <c r="B67" s="35"/>
      <c r="C67" s="3"/>
      <c r="D67" s="22"/>
      <c r="E67" s="30"/>
    </row>
    <row r="68" spans="2:5" ht="15" customHeight="1">
      <c r="B68" s="35" t="s">
        <v>15</v>
      </c>
      <c r="C68" s="3"/>
      <c r="D68" s="22">
        <v>15</v>
      </c>
      <c r="E68" s="30"/>
    </row>
    <row r="69" spans="2:5" ht="15" customHeight="1">
      <c r="B69" s="35"/>
      <c r="C69" s="33" t="s">
        <v>8</v>
      </c>
      <c r="D69" s="28"/>
      <c r="E69" s="30">
        <v>16321920</v>
      </c>
    </row>
    <row r="70" spans="2:5" ht="15" customHeight="1">
      <c r="B70" s="35"/>
      <c r="C70" s="33" t="s">
        <v>9</v>
      </c>
      <c r="D70" s="28"/>
      <c r="E70" s="30">
        <v>-33521679.789910004</v>
      </c>
    </row>
    <row r="71" spans="2:5" ht="15" customHeight="1">
      <c r="B71" s="35"/>
      <c r="C71" s="3"/>
      <c r="D71" s="22"/>
      <c r="E71" s="30"/>
    </row>
    <row r="72" spans="2:5" ht="15" customHeight="1">
      <c r="B72" s="45" t="s">
        <v>16</v>
      </c>
      <c r="C72" s="3"/>
      <c r="D72" s="22">
        <v>16</v>
      </c>
      <c r="E72" s="30"/>
    </row>
    <row r="73" spans="2:5" ht="15" customHeight="1">
      <c r="B73" s="45"/>
      <c r="C73" s="27" t="s">
        <v>8</v>
      </c>
      <c r="D73" s="28"/>
      <c r="E73" s="29">
        <f>E77+E81+E85+E88</f>
        <v>8725</v>
      </c>
    </row>
    <row r="74" spans="2:5" ht="15" customHeight="1">
      <c r="B74" s="45"/>
      <c r="C74" s="27" t="s">
        <v>9</v>
      </c>
      <c r="D74" s="28"/>
      <c r="E74" s="29">
        <f>E78+E82+E86+E89</f>
        <v>10227797.762319997</v>
      </c>
    </row>
    <row r="75" spans="2:5" ht="15" customHeight="1">
      <c r="B75" s="45"/>
      <c r="C75" s="3"/>
      <c r="D75" s="22"/>
      <c r="E75" s="30"/>
    </row>
    <row r="76" spans="2:5" ht="15" customHeight="1">
      <c r="B76" s="35" t="s">
        <v>17</v>
      </c>
      <c r="C76" s="3"/>
      <c r="D76" s="22">
        <v>17</v>
      </c>
      <c r="E76" s="30"/>
    </row>
    <row r="77" spans="2:5" ht="15" customHeight="1">
      <c r="B77" s="35"/>
      <c r="C77" s="33" t="s">
        <v>8</v>
      </c>
      <c r="D77" s="22"/>
      <c r="E77" s="30">
        <v>-29685318</v>
      </c>
    </row>
    <row r="78" spans="2:5" ht="15" customHeight="1">
      <c r="B78" s="35"/>
      <c r="C78" s="33" t="s">
        <v>9</v>
      </c>
      <c r="D78" s="22"/>
      <c r="E78" s="30">
        <v>-29796545.282120001</v>
      </c>
    </row>
    <row r="79" spans="2:5" ht="15" customHeight="1">
      <c r="B79" s="35"/>
      <c r="C79" s="3"/>
      <c r="D79" s="22"/>
      <c r="E79" s="30"/>
    </row>
    <row r="80" spans="2:5" ht="15" customHeight="1">
      <c r="B80" s="35" t="s">
        <v>18</v>
      </c>
      <c r="C80" s="3"/>
      <c r="D80" s="22">
        <v>18</v>
      </c>
      <c r="E80" s="30"/>
    </row>
    <row r="81" spans="2:7" ht="15" customHeight="1">
      <c r="B81" s="35"/>
      <c r="C81" s="33" t="s">
        <v>8</v>
      </c>
      <c r="D81" s="22"/>
      <c r="E81" s="30">
        <v>-4837943</v>
      </c>
    </row>
    <row r="82" spans="2:7" ht="15" customHeight="1">
      <c r="B82" s="35"/>
      <c r="C82" s="33" t="s">
        <v>9</v>
      </c>
      <c r="D82" s="22"/>
      <c r="E82" s="30">
        <v>-5419164.8614600003</v>
      </c>
    </row>
    <row r="83" spans="2:7" ht="15" customHeight="1">
      <c r="B83" s="48"/>
      <c r="C83" s="3"/>
      <c r="D83" s="43"/>
      <c r="E83" s="30"/>
    </row>
    <row r="84" spans="2:7" ht="48" customHeight="1">
      <c r="B84" s="49" t="s">
        <v>19</v>
      </c>
      <c r="D84" s="43">
        <v>19</v>
      </c>
      <c r="E84" s="34"/>
    </row>
    <row r="85" spans="2:7" ht="15" customHeight="1">
      <c r="B85" s="35"/>
      <c r="C85" s="33" t="s">
        <v>8</v>
      </c>
      <c r="D85" s="50"/>
      <c r="E85" s="30">
        <v>32898513</v>
      </c>
    </row>
    <row r="86" spans="2:7" ht="15" customHeight="1">
      <c r="B86" s="48"/>
      <c r="C86" s="33" t="s">
        <v>9</v>
      </c>
      <c r="D86" s="51"/>
      <c r="E86" s="30">
        <v>32898513.458080001</v>
      </c>
    </row>
    <row r="87" spans="2:7" ht="15" customHeight="1">
      <c r="B87" s="48" t="s">
        <v>20</v>
      </c>
      <c r="C87" s="3"/>
      <c r="D87" s="43"/>
      <c r="E87" s="30"/>
    </row>
    <row r="88" spans="2:7" ht="15" customHeight="1">
      <c r="B88" s="20"/>
      <c r="C88" s="33" t="s">
        <v>8</v>
      </c>
      <c r="D88" s="22">
        <v>20</v>
      </c>
      <c r="E88" s="30">
        <v>1633473</v>
      </c>
    </row>
    <row r="89" spans="2:7" ht="15" customHeight="1">
      <c r="B89" s="52"/>
      <c r="C89" s="53" t="s">
        <v>9</v>
      </c>
      <c r="D89" s="54"/>
      <c r="E89" s="55">
        <v>12544994.44782</v>
      </c>
      <c r="F89" s="32"/>
    </row>
    <row r="90" spans="2:7" ht="15" customHeight="1">
      <c r="D90" s="56"/>
      <c r="E90" s="57"/>
      <c r="G90" s="32"/>
    </row>
  </sheetData>
  <mergeCells count="2">
    <mergeCell ref="B1:E1"/>
    <mergeCell ref="B3:E3"/>
  </mergeCells>
  <printOptions horizontalCentered="1"/>
  <pageMargins left="0.70866141732283472" right="0.70866141732283472" top="0.94488188976377963" bottom="0.35433070866141736" header="0.70866141732283472" footer="0.31496062992125984"/>
  <pageSetup paperSize="9" scale="57" firstPageNumber="4" orientation="landscape" useFirstPageNumber="1" r:id="rId1"/>
  <headerFooter>
    <oddHeader>&amp;C 5/&amp;P</odd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zał.5.2 PiR 2021</vt:lpstr>
      <vt:lpstr>'zał.5.2 PiR 2021'!Tytuły_wydruku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2022-05-10T07:51:47Z</cp:lastPrinted>
  <dcterms:created xsi:type="dcterms:W3CDTF">2022-05-09T08:19:25Z</dcterms:created>
  <dcterms:modified xsi:type="dcterms:W3CDTF">2022-05-19T07:12:26Z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MF\APTP;Ptak Piotr</vt:lpwstr>
  </property>
  <property fmtid="{D5CDD505-2E9C-101B-9397-08002B2CF9AE}" pid="4" name="MFClassificationDate">
    <vt:lpwstr>2022-05-09T10:19:35.8601986+02:00</vt:lpwstr>
  </property>
  <property fmtid="{D5CDD505-2E9C-101B-9397-08002B2CF9AE}" pid="5" name="MFClassifiedBySID">
    <vt:lpwstr>MF\S-1-5-21-1525952054-1005573771-2909822258-6452</vt:lpwstr>
  </property>
  <property fmtid="{D5CDD505-2E9C-101B-9397-08002B2CF9AE}" pid="6" name="MFGRNItemId">
    <vt:lpwstr>GRN-3f0a4550-55bc-4dfc-bbab-65d8371af470</vt:lpwstr>
  </property>
  <property fmtid="{D5CDD505-2E9C-101B-9397-08002B2CF9AE}" pid="7" name="MFHash">
    <vt:lpwstr>9Hfbc2Wi2+CH/tp1o+dwR64N7os9i0HruEIj3Z5Fb+4=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